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<sst xmlns="http://schemas.openxmlformats.org/spreadsheetml/2006/main" uniqueCount="50">
  <si>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</si>
  <si>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</si>
  <si>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</si>
  <si>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</si>
  <si>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</si>
  <si>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</si>
  <si>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</si>
  <si>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</si>
  <si>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</si>
  <si>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</si>
  <si>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</si>
  <si>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</si>
  <si>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INGRESOS</t>
  </si>
  <si>
    <t>COBRANZA SANTANDER</t>
  </si>
  <si>
    <t>OTROS INGRESOS</t>
  </si>
  <si>
    <t>COBRANZA BANORTE</t>
  </si>
  <si>
    <t>COBRANZA BANAMEX</t>
  </si>
  <si>
    <t>FONDEO BANAMEX</t>
  </si>
  <si>
    <t>FONDEO CASH BANORTE</t>
  </si>
  <si>
    <t>FONDEO  BANCOMER</t>
  </si>
  <si>
    <t>FONDEO IM</t>
  </si>
  <si>
    <t>INGRESOS VENTAS IVS</t>
  </si>
  <si>
    <t>CORTE DE CUPON</t>
  </si>
  <si>
    <t>INTERESES CUENTA REMUNERADA</t>
  </si>
  <si>
    <t>VENTA DE DIVISAS</t>
  </si>
  <si>
    <t>BANCOMER PRLV</t>
  </si>
  <si>
    <t>FONDEO CASH BANCOMER</t>
  </si>
  <si>
    <t>TOTAL</t>
  </si>
  <si>
    <t>EGRESOS</t>
  </si>
  <si>
    <t>RESCATE IPS</t>
  </si>
  <si>
    <t>SINIESTROS</t>
  </si>
  <si>
    <t>COASEGURO  VIDA</t>
  </si>
  <si>
    <t>COMISION BANCO</t>
  </si>
  <si>
    <t>IMPUESTOS</t>
  </si>
  <si>
    <t>PRUEBAS COBRANZA</t>
  </si>
  <si>
    <t>FONDO ESPECIAL VIDA</t>
  </si>
  <si>
    <t>FONDO ESPECIAL NO VIDA</t>
  </si>
  <si>
    <t>REASEGURO VIDA</t>
  </si>
  <si>
    <t>REASEGURO NO VIDA</t>
  </si>
  <si>
    <t>COMISIONES BANCARIAS</t>
  </si>
  <si>
    <t>BANCOMER</t>
  </si>
  <si>
    <t>RESCATE IVS</t>
  </si>
  <si>
    <t>GASTOS ADMVOS. DOLARES</t>
  </si>
  <si>
    <t>COMPRA DE DIVISAS</t>
  </si>
  <si>
    <t>GASTOS ADMVOS. EUROS</t>
  </si>
  <si>
    <t>PAGOS DIVIDENDOS</t>
  </si>
  <si>
    <t>GASTOS ADMINISTRATIVOS</t>
  </si>
  <si>
    <t>COASEGURO NO VIDA</t>
  </si>
  <si>
    <t>TRASPASO COBRANZA YPND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</si>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</sst>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0"/>
  <sheetViews>
    <sheetView tabSelected="1" workbookViewId="0" showGridLines="true" showRowColHeaders="1">
      <selection activeCell="B50" sqref="B50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8.140869" bestFit="true" customWidth="true" style="0"/>
    <col min="4" max="4" width="12.854004" bestFit="true" customWidth="true" style="0"/>
    <col min="5" max="5" width="9.283447000000001" bestFit="true" customWidth="true" style="0"/>
    <col min="6" max="6" width="11.711426" bestFit="true" customWidth="true" style="0"/>
    <col min="7" max="7" width="11.711426" bestFit="true" customWidth="true" style="0"/>
    <col min="8" max="8" width="19.995117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8.140869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29185.4</v>
      </c>
      <c r="H6" s="5">
        <v>1194694180.6</v>
      </c>
      <c r="I6" s="5">
        <v>1201414888.59</v>
      </c>
      <c r="J6" s="5">
        <v>1233955801.94</v>
      </c>
      <c r="K6" s="5">
        <v>1296445077.25</v>
      </c>
      <c r="L6" s="5">
        <v>1350250929.14</v>
      </c>
      <c r="M6" s="5">
        <v>1201535759.38</v>
      </c>
      <c r="N6" s="5">
        <v>1197554770.9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36515766.9</v>
      </c>
      <c r="I7" s="6">
        <v>35823092.2</v>
      </c>
      <c r="J7" s="6">
        <v>45710571.38</v>
      </c>
      <c r="K7" s="6">
        <v>43602572.1</v>
      </c>
      <c r="L7" s="6">
        <v>12165.5</v>
      </c>
      <c r="M7" s="6">
        <v>4438</v>
      </c>
      <c r="N7" s="6">
        <v>16827094.11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88476369.81000002</v>
      </c>
      <c r="I8" s="5">
        <v>77278042.87</v>
      </c>
      <c r="J8" s="5">
        <v>94949642.89</v>
      </c>
      <c r="K8" s="5">
        <v>82505836.77000001</v>
      </c>
      <c r="L8" s="5">
        <v>74357954.91000001</v>
      </c>
      <c r="M8" s="5">
        <v>84702639.72000001</v>
      </c>
      <c r="N8" s="5">
        <v>104639813.36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47680268.83</v>
      </c>
      <c r="I9" s="6">
        <v>56916392.83</v>
      </c>
      <c r="J9" s="6">
        <v>34777271.42</v>
      </c>
      <c r="K9" s="6">
        <v>62881078.09</v>
      </c>
      <c r="L9" s="6">
        <v>64902545.29</v>
      </c>
      <c r="M9" s="6">
        <v>55531787.27</v>
      </c>
      <c r="N9" s="6">
        <v>56936143.38000001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46700000</v>
      </c>
      <c r="I10" s="5">
        <v>55400000</v>
      </c>
      <c r="J10" s="5">
        <v>40400000</v>
      </c>
      <c r="K10" s="5">
        <v>61200000</v>
      </c>
      <c r="L10" s="5">
        <v>63400000</v>
      </c>
      <c r="M10" s="5">
        <v>54300000</v>
      </c>
      <c r="N10" s="5">
        <v>55600000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941600000</v>
      </c>
      <c r="I11" s="6">
        <v>582000000</v>
      </c>
      <c r="J11" s="6">
        <v>311000000</v>
      </c>
      <c r="K11" s="6">
        <v>1018300000</v>
      </c>
      <c r="L11" s="6">
        <v>779000000</v>
      </c>
      <c r="M11" s="6">
        <v>1460000000</v>
      </c>
      <c r="N11" s="6">
        <v>659000000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100000000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25679722.03</v>
      </c>
      <c r="I13" s="6">
        <v>18330275.14</v>
      </c>
      <c r="J13" s="6">
        <v>46923802.28</v>
      </c>
      <c r="K13" s="6">
        <v>16862383.69</v>
      </c>
      <c r="L13" s="6">
        <v>21278447.15</v>
      </c>
      <c r="M13" s="6">
        <v>232200012.07</v>
      </c>
      <c r="N13" s="6">
        <v>299900714.6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10000</v>
      </c>
      <c r="H14" s="5">
        <v>40048649.36</v>
      </c>
      <c r="I14" s="5">
        <v>31910306.16</v>
      </c>
      <c r="J14" s="5">
        <v>67889716.98999999</v>
      </c>
      <c r="K14" s="5">
        <v>245514737.8700001</v>
      </c>
      <c r="L14" s="5">
        <v>125121541.47</v>
      </c>
      <c r="M14" s="5">
        <v>109675704.06</v>
      </c>
      <c r="N14" s="5">
        <v>27002361.03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3400000</v>
      </c>
      <c r="I16" s="5">
        <v>2800000</v>
      </c>
      <c r="J16" s="5">
        <v>0</v>
      </c>
      <c r="K16" s="5">
        <v>4200000</v>
      </c>
      <c r="L16" s="5">
        <v>4300000</v>
      </c>
      <c r="M16" s="5">
        <v>3200000</v>
      </c>
      <c r="N16" s="5">
        <v>4500000</v>
      </c>
      <c r="O16" s="5">
        <v>0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39648000</v>
      </c>
      <c r="K17" s="6">
        <v>42620000</v>
      </c>
      <c r="L17" s="6">
        <v>0</v>
      </c>
      <c r="M17" s="6">
        <v>15900000</v>
      </c>
      <c r="N17" s="6">
        <v>0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1200000</v>
      </c>
      <c r="M18" s="5">
        <v>3900000</v>
      </c>
      <c r="N18" s="5">
        <v>4800000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((SUM(C6:C19))/1000000)</f>
        <v>0</v>
      </c>
      <c r="D21" s="7" t="str">
        <f>((SUM(D6:D19))/1000000)</f>
        <v>0</v>
      </c>
      <c r="E21" s="7" t="str">
        <f>((SUM(E6:E19))/1000000)</f>
        <v>0</v>
      </c>
      <c r="F21" s="7" t="str">
        <f>((SUM(F6:F19))/1000000)</f>
        <v>0</v>
      </c>
      <c r="G21" s="7" t="str">
        <f>((SUM(G6:G19))/1000000)</f>
        <v>0</v>
      </c>
      <c r="H21" s="7" t="str">
        <f>((SUM(H6:H19))/1000000)</f>
        <v>0</v>
      </c>
      <c r="I21" s="7" t="str">
        <f>((SUM(I6:I19))/1000000)</f>
        <v>0</v>
      </c>
      <c r="J21" s="7" t="str">
        <f>((SUM(J6:J19))/1000000)</f>
        <v>0</v>
      </c>
      <c r="K21" s="7" t="str">
        <f>((SUM(K6:K19))/1000000)</f>
        <v>0</v>
      </c>
      <c r="L21" s="7" t="str">
        <f>((SUM(L6:L19))/1000000)</f>
        <v>0</v>
      </c>
      <c r="M21" s="7" t="str">
        <f>((SUM(M6:M19))/1000000)</f>
        <v>0</v>
      </c>
      <c r="N21" s="7" t="str">
        <f>((SUM(N6:N19))/1000000)</f>
        <v>0</v>
      </c>
      <c r="O21" s="7" t="str">
        <f>((SUM(O6:O19))/1000000)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325705.25</v>
      </c>
      <c r="I26" s="5">
        <v>1227655.93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91336572.81999999</v>
      </c>
      <c r="I27" s="6">
        <v>109198418.02</v>
      </c>
      <c r="J27" s="6">
        <v>102702079.22</v>
      </c>
      <c r="K27" s="6">
        <v>102879296.49</v>
      </c>
      <c r="L27" s="6">
        <v>112871410.33</v>
      </c>
      <c r="M27" s="6">
        <v>112276601.5</v>
      </c>
      <c r="N27" s="6">
        <v>133066804.23</v>
      </c>
      <c r="O27" s="6">
        <v>0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28342160</v>
      </c>
      <c r="I28" s="5">
        <v>24148730</v>
      </c>
      <c r="J28" s="5">
        <v>22501930</v>
      </c>
      <c r="K28" s="5">
        <v>26345180</v>
      </c>
      <c r="L28" s="5">
        <v>35123230</v>
      </c>
      <c r="M28" s="5">
        <v>42421060</v>
      </c>
      <c r="N28" s="5">
        <v>50929800</v>
      </c>
      <c r="O28" s="5">
        <v>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399166410.67</v>
      </c>
      <c r="I29" s="6">
        <v>363562039.89</v>
      </c>
      <c r="J29" s="6">
        <v>344968684.5600001</v>
      </c>
      <c r="K29" s="6">
        <v>487773604.46</v>
      </c>
      <c r="L29" s="6">
        <v>417971150.27</v>
      </c>
      <c r="M29" s="6">
        <v>567927213.65</v>
      </c>
      <c r="N29" s="6">
        <v>391023995.56</v>
      </c>
      <c r="O29" s="6">
        <v>0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82818888</v>
      </c>
      <c r="I30" s="5">
        <v>74984759</v>
      </c>
      <c r="J30" s="5">
        <v>54990937</v>
      </c>
      <c r="K30" s="5">
        <v>154624279</v>
      </c>
      <c r="L30" s="5">
        <v>140335852</v>
      </c>
      <c r="M30" s="5">
        <v>141081973</v>
      </c>
      <c r="N30" s="5">
        <v>180935160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230000</v>
      </c>
      <c r="I31" s="6">
        <v>235000</v>
      </c>
      <c r="J31" s="6">
        <v>300000</v>
      </c>
      <c r="K31" s="6">
        <v>340000</v>
      </c>
      <c r="L31" s="6">
        <v>400000</v>
      </c>
      <c r="M31" s="6">
        <v>0</v>
      </c>
      <c r="N31" s="6">
        <v>50000</v>
      </c>
      <c r="O31" s="6">
        <v>0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610192.83</v>
      </c>
      <c r="I32" s="5">
        <v>549136.4399999999</v>
      </c>
      <c r="J32" s="5">
        <v>659401.47</v>
      </c>
      <c r="K32" s="5">
        <v>812486.48</v>
      </c>
      <c r="L32" s="5">
        <v>943175.8199999999</v>
      </c>
      <c r="M32" s="5">
        <v>778239.54</v>
      </c>
      <c r="N32" s="5">
        <v>984289.2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132785.81</v>
      </c>
      <c r="I33" s="6">
        <v>134759.71</v>
      </c>
      <c r="J33" s="6">
        <v>134656.88</v>
      </c>
      <c r="K33" s="6">
        <v>138721.38</v>
      </c>
      <c r="L33" s="6">
        <v>178532.41</v>
      </c>
      <c r="M33" s="6">
        <v>193462.36</v>
      </c>
      <c r="N33" s="6">
        <v>365918.11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33044006.34</v>
      </c>
      <c r="J34" s="5">
        <v>0</v>
      </c>
      <c r="K34" s="5">
        <v>0</v>
      </c>
      <c r="L34" s="5">
        <v>17821682.53</v>
      </c>
      <c r="M34" s="5">
        <v>0</v>
      </c>
      <c r="N34" s="5">
        <v>310000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95029.92</v>
      </c>
      <c r="I35" s="6">
        <v>3546158.23</v>
      </c>
      <c r="J35" s="6">
        <v>1200000</v>
      </c>
      <c r="K35" s="6">
        <v>136600</v>
      </c>
      <c r="L35" s="6">
        <v>233026.18</v>
      </c>
      <c r="M35" s="6">
        <v>1220000</v>
      </c>
      <c r="N35" s="6">
        <v>160000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50587.04</v>
      </c>
      <c r="I36" s="5">
        <v>40945.95</v>
      </c>
      <c r="J36" s="5">
        <v>44130.11</v>
      </c>
      <c r="K36" s="5">
        <v>58409.61</v>
      </c>
      <c r="L36" s="5">
        <v>50445.66</v>
      </c>
      <c r="M36" s="5">
        <v>59972.09</v>
      </c>
      <c r="N36" s="5">
        <v>54395.6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142810000</v>
      </c>
      <c r="M37" s="6">
        <v>450000000</v>
      </c>
      <c r="N37" s="6">
        <v>0</v>
      </c>
      <c r="O37" s="6">
        <v>0</v>
      </c>
    </row>
    <row r="38" spans="1:15">
      <c r="B38" s="3" t="s">
        <v>18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752500000</v>
      </c>
      <c r="I38" s="5">
        <v>427300000</v>
      </c>
      <c r="J38" s="5">
        <v>791600000</v>
      </c>
      <c r="K38" s="5">
        <v>667800000</v>
      </c>
      <c r="L38" s="5">
        <v>822200000</v>
      </c>
      <c r="M38" s="5">
        <v>1013100000</v>
      </c>
      <c r="N38" s="5">
        <v>1006000000</v>
      </c>
      <c r="O38" s="5">
        <v>0</v>
      </c>
    </row>
    <row r="39" spans="1:15">
      <c r="B39" s="1" t="s">
        <v>41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40450922.65</v>
      </c>
      <c r="I39" s="6">
        <v>30485347.93999999</v>
      </c>
      <c r="J39" s="6">
        <v>63338028.75</v>
      </c>
      <c r="K39" s="6">
        <v>252174975.66</v>
      </c>
      <c r="L39" s="6">
        <v>118681143.17</v>
      </c>
      <c r="M39" s="6">
        <v>118132979.13</v>
      </c>
      <c r="N39" s="6">
        <v>22638906.86</v>
      </c>
      <c r="O39" s="6">
        <v>0</v>
      </c>
    </row>
    <row r="40" spans="1:15">
      <c r="B40" s="3" t="s">
        <v>42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2207444.7</v>
      </c>
      <c r="I40" s="5">
        <v>1600000</v>
      </c>
      <c r="J40" s="5">
        <v>1330000</v>
      </c>
      <c r="K40" s="5">
        <v>2170000</v>
      </c>
      <c r="L40" s="5">
        <v>1686300</v>
      </c>
      <c r="M40" s="5">
        <v>1430000</v>
      </c>
      <c r="N40" s="5">
        <v>1780000</v>
      </c>
      <c r="O40" s="5">
        <v>0</v>
      </c>
    </row>
    <row r="41" spans="1:15">
      <c r="B41" s="1" t="s">
        <v>43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</row>
    <row r="42" spans="1:15">
      <c r="B42" s="3" t="s">
        <v>44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1027410.2</v>
      </c>
      <c r="I42" s="5">
        <v>0</v>
      </c>
      <c r="J42" s="5">
        <v>0</v>
      </c>
      <c r="K42" s="5">
        <v>0</v>
      </c>
      <c r="L42" s="5">
        <v>0</v>
      </c>
      <c r="M42" s="5">
        <v>280000</v>
      </c>
      <c r="N42" s="5">
        <v>0</v>
      </c>
      <c r="O42" s="5">
        <v>0</v>
      </c>
    </row>
    <row r="43" spans="1:15">
      <c r="B43" s="1" t="s">
        <v>45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8712032.539999999</v>
      </c>
      <c r="I44" s="5">
        <v>66783435.42000001</v>
      </c>
      <c r="J44" s="5">
        <v>36146886.73</v>
      </c>
      <c r="K44" s="5">
        <v>460324517.8</v>
      </c>
      <c r="L44" s="5">
        <v>20829953.58</v>
      </c>
      <c r="M44" s="5">
        <v>85744752.16</v>
      </c>
      <c r="N44" s="5">
        <v>74681012.92000002</v>
      </c>
      <c r="O44" s="5">
        <v>0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518819668.28</v>
      </c>
      <c r="I45" s="6">
        <v>454668814.29</v>
      </c>
      <c r="J45" s="6">
        <v>429722386.31</v>
      </c>
      <c r="K45" s="6">
        <v>464571045.88</v>
      </c>
      <c r="L45" s="6">
        <v>414555566.76</v>
      </c>
      <c r="M45" s="6">
        <v>391239583.84</v>
      </c>
      <c r="N45" s="6">
        <v>454549058.12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62088350.13</v>
      </c>
      <c r="I46" s="5">
        <v>43247707.23</v>
      </c>
      <c r="J46" s="5">
        <v>46843060.55999999</v>
      </c>
      <c r="K46" s="5">
        <v>69886118.73</v>
      </c>
      <c r="L46" s="5">
        <v>54982373.51</v>
      </c>
      <c r="M46" s="5">
        <v>51197900.71</v>
      </c>
      <c r="N46" s="5">
        <v>43323420.82999999</v>
      </c>
      <c r="O46" s="5">
        <v>0</v>
      </c>
    </row>
    <row r="47" spans="1:15">
      <c r="B47" s="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>
      <c r="B48" s="4" t="s">
        <v>27</v>
      </c>
      <c r="C48" s="7" t="str">
        <f>((SUM(C26:C46))/1000000)</f>
        <v>0</v>
      </c>
      <c r="D48" s="7" t="str">
        <f>((SUM(D26:D46))/1000000)</f>
        <v>0</v>
      </c>
      <c r="E48" s="7" t="str">
        <f>((SUM(E26:E46))/1000000)</f>
        <v>0</v>
      </c>
      <c r="F48" s="7" t="str">
        <f>((SUM(F26:F46))/1000000)</f>
        <v>0</v>
      </c>
      <c r="G48" s="7" t="str">
        <f>((SUM(G26:G46))/1000000)</f>
        <v>0</v>
      </c>
      <c r="H48" s="7" t="str">
        <f>((SUM(H26:H46))/1000000)</f>
        <v>0</v>
      </c>
      <c r="I48" s="7" t="str">
        <f>((SUM(I26:I46))/1000000)</f>
        <v>0</v>
      </c>
      <c r="J48" s="7" t="str">
        <f>((SUM(J26:J46))/1000000)</f>
        <v>0</v>
      </c>
      <c r="K48" s="7" t="str">
        <f>((SUM(K26:K46))/1000000)</f>
        <v>0</v>
      </c>
      <c r="L48" s="7" t="str">
        <f>((SUM(L26:L46))/1000000)</f>
        <v>0</v>
      </c>
      <c r="M48" s="7" t="str">
        <f>((SUM(M26:M46))/1000000)</f>
        <v>0</v>
      </c>
      <c r="N48" s="7" t="str">
        <f>((SUM(N26:N46))/1000000)</f>
        <v>0</v>
      </c>
      <c r="O48" s="7" t="str">
        <f>((SUM(O26:O46))/1000000)</f>
        <v>0</v>
      </c>
    </row>
    <row r="50" spans="1:15">
      <c r="B50" s="8" t="s">
        <v>49</v>
      </c>
      <c r="C50" s="8" t="str">
        <f>C21 - C48</f>
        <v>0</v>
      </c>
      <c r="D50" s="8" t="str">
        <f>D21 - D48</f>
        <v>0</v>
      </c>
      <c r="E50" s="8" t="str">
        <f>E21 - E48</f>
        <v>0</v>
      </c>
      <c r="F50" s="8" t="str">
        <f>F21 - F48</f>
        <v>0</v>
      </c>
      <c r="G50" s="8" t="str">
        <f>G21 - G48</f>
        <v>0</v>
      </c>
      <c r="H50" s="8" t="str">
        <f>H21 - H48</f>
        <v>0</v>
      </c>
      <c r="I50" s="8" t="str">
        <f>I21 - I48</f>
        <v>0</v>
      </c>
      <c r="J50" s="8" t="str">
        <f>J21 - J48</f>
        <v>0</v>
      </c>
      <c r="K50" s="8" t="str">
        <f>K21 - K48</f>
        <v>0</v>
      </c>
      <c r="L50" s="8" t="str">
        <f>L21 - L48</f>
        <v>0</v>
      </c>
      <c r="M50" s="8" t="str">
        <f>M21 - M48</f>
        <v>0</v>
      </c>
      <c r="N50" s="8" t="str">
        <f>N21 - N48</f>
        <v>0</v>
      </c>
      <c r="O50" s="8" t="str">
        <f>O21 - O48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2018-08-17T19:19:47+00:00</dcterms:created>
  <dcterms:modified xsi:type="dcterms:W3CDTF">2018-08-17T19:19:47+00:00</dcterms:modified>
  <dc:title>201808171919_resumen_cashflow</dc:title>
  <dc:description>Default spreadsheet export</dc:description>
  <dc:subject>Spreadsheet export</dc:subject>
  <cp:keywords>maatwebsite, excel, export</cp:keywords>
  <cp:category>Excel</cp:category>
</cp:coreProperties>
</file>